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420" yWindow="340" windowWidth="19800" windowHeight="7740"/>
  </bookViews>
  <sheets>
    <sheet name="ENONCE TABLEAU" sheetId="11" r:id="rId1"/>
    <sheet name="corrige" sheetId="12" r:id="rId2"/>
    <sheet name="corrigé actualisation" sheetId="1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2" l="1"/>
  <c r="D15" i="12"/>
  <c r="E15" i="12"/>
  <c r="F15" i="12"/>
  <c r="B16" i="12"/>
  <c r="C16" i="12"/>
  <c r="E16" i="12"/>
  <c r="F16" i="12"/>
  <c r="B17" i="12"/>
  <c r="C17" i="12"/>
  <c r="E17" i="12"/>
  <c r="F17" i="12"/>
  <c r="B18" i="12"/>
  <c r="C18" i="12"/>
  <c r="E18" i="12"/>
  <c r="E19" i="12"/>
  <c r="E31" i="12"/>
  <c r="C25" i="11"/>
  <c r="D25" i="11"/>
  <c r="F25" i="11"/>
  <c r="B26" i="11"/>
  <c r="C26" i="11"/>
  <c r="D26" i="11"/>
  <c r="F26" i="11"/>
  <c r="B27" i="11"/>
  <c r="C27" i="11"/>
  <c r="D27" i="11"/>
  <c r="F27" i="11"/>
  <c r="B28" i="11"/>
  <c r="C28" i="11"/>
  <c r="C29" i="11"/>
  <c r="E29" i="11"/>
  <c r="D28" i="11"/>
  <c r="F28" i="11"/>
  <c r="A28" i="12"/>
  <c r="A29" i="12"/>
  <c r="A30" i="12"/>
  <c r="C27" i="12"/>
  <c r="D27" i="12"/>
  <c r="F27" i="12"/>
  <c r="B28" i="12"/>
  <c r="A16" i="12"/>
  <c r="A17" i="12"/>
  <c r="A18" i="12"/>
  <c r="A18" i="13"/>
  <c r="C3" i="13"/>
  <c r="C13" i="13"/>
  <c r="C14" i="13"/>
  <c r="C16" i="13"/>
  <c r="C18" i="13"/>
  <c r="D18" i="13"/>
  <c r="E10" i="13"/>
  <c r="G9" i="13"/>
  <c r="C4" i="13"/>
  <c r="D4" i="13"/>
  <c r="D6" i="13"/>
  <c r="C28" i="12"/>
  <c r="D28" i="12"/>
  <c r="F28" i="12"/>
  <c r="B29" i="12"/>
  <c r="E2" i="13"/>
  <c r="C29" i="12"/>
  <c r="D29" i="12"/>
  <c r="F29" i="12"/>
  <c r="B30" i="12"/>
  <c r="C30" i="12"/>
  <c r="D30" i="12"/>
  <c r="F30" i="12"/>
  <c r="F18" i="12"/>
  <c r="A26" i="11"/>
  <c r="A27" i="11"/>
  <c r="A28" i="11"/>
  <c r="A14" i="11"/>
  <c r="A15" i="11"/>
  <c r="A16" i="11"/>
</calcChain>
</file>

<file path=xl/sharedStrings.xml><?xml version="1.0" encoding="utf-8"?>
<sst xmlns="http://schemas.openxmlformats.org/spreadsheetml/2006/main" count="71" uniqueCount="32">
  <si>
    <t>Années</t>
  </si>
  <si>
    <t>Amortissement</t>
  </si>
  <si>
    <t>Intérêts</t>
  </si>
  <si>
    <t>Annuité</t>
  </si>
  <si>
    <t>Capital restant du Fin de Période</t>
  </si>
  <si>
    <t>Capital restant du début de période</t>
  </si>
  <si>
    <t>A</t>
  </si>
  <si>
    <r>
      <t xml:space="preserve">1-1 </t>
    </r>
    <r>
      <rPr>
        <b/>
        <u/>
        <sz val="14"/>
        <color theme="1"/>
        <rFont val="Calibri"/>
        <family val="2"/>
        <scheme val="minor"/>
      </rPr>
      <t>Présentez le tableau de remboursement de l'emprunt par amortissement constant</t>
    </r>
  </si>
  <si>
    <r>
      <t xml:space="preserve">1-2 </t>
    </r>
    <r>
      <rPr>
        <b/>
        <u/>
        <sz val="14"/>
        <color theme="1"/>
        <rFont val="Calibri"/>
        <family val="2"/>
        <scheme val="minor"/>
      </rPr>
      <t>Présentez le tableau de remboursement de l'emprunt par annuité constante</t>
    </r>
  </si>
  <si>
    <t>B = A x i</t>
  </si>
  <si>
    <t>C =V°/n ou D-B</t>
  </si>
  <si>
    <t>E = A - C</t>
  </si>
  <si>
    <t>Capital emprunté 10 000 au taux de 5 % sur 4 ans</t>
  </si>
  <si>
    <t>ENONCE - Choix d'un Mode de Financement</t>
  </si>
  <si>
    <t>Calcul 1x1..</t>
  </si>
  <si>
    <t>DIVISION/1</t>
  </si>
  <si>
    <t>Soustraction</t>
  </si>
  <si>
    <t>division</t>
  </si>
  <si>
    <t>CORRIGE 1  - Choix d'un Mode de Financement</t>
  </si>
  <si>
    <r>
      <t xml:space="preserve">2-1 </t>
    </r>
    <r>
      <rPr>
        <b/>
        <u/>
        <sz val="14"/>
        <color theme="1"/>
        <rFont val="Calibri"/>
        <family val="2"/>
        <scheme val="minor"/>
      </rPr>
      <t>Présentez le tableau de remboursement de l'emprunt</t>
    </r>
  </si>
  <si>
    <t>D = B + C</t>
  </si>
  <si>
    <r>
      <rPr>
        <b/>
        <u/>
        <sz val="16"/>
        <color theme="1"/>
        <rFont val="Calibri"/>
        <family val="2"/>
        <scheme val="minor"/>
      </rPr>
      <t>i</t>
    </r>
    <r>
      <rPr>
        <u/>
        <sz val="11"/>
        <color theme="1"/>
        <rFont val="Calibri"/>
        <family val="2"/>
        <scheme val="minor"/>
      </rPr>
      <t xml:space="preserve"> (Taux Intérêt)</t>
    </r>
  </si>
  <si>
    <t>(1 + i) puissance -n (durée)</t>
  </si>
  <si>
    <t xml:space="preserve">        1 -</t>
  </si>
  <si>
    <t>Annuité =                  Capital Emprunté  x</t>
  </si>
  <si>
    <t>Soit</t>
  </si>
  <si>
    <t>10 0000</t>
  </si>
  <si>
    <t>x</t>
  </si>
  <si>
    <t>2 puissance 2 =  2 x 2 = 4</t>
  </si>
  <si>
    <t xml:space="preserve">2 puissance moins 2 = </t>
  </si>
  <si>
    <t>2 x 2</t>
  </si>
  <si>
    <t>(1,05) puissance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</si>
</sst>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 applyAlignment="1"/>
    <xf numFmtId="4" fontId="2" fillId="0" borderId="0" xfId="0" quotePrefix="1" applyNumberFormat="1" applyFont="1" applyAlignment="1"/>
    <xf numFmtId="4" fontId="2" fillId="0" borderId="0" xfId="0" applyNumberFormat="1" applyFont="1" applyAlignment="1"/>
    <xf numFmtId="4" fontId="1" fillId="0" borderId="5" xfId="0" applyNumberFormat="1" applyFont="1" applyBorder="1" applyAlignment="1"/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4" fontId="0" fillId="0" borderId="8" xfId="0" applyNumberFormat="1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2" borderId="0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" fontId="3" fillId="0" borderId="0" xfId="0" applyNumberFormat="1" applyFont="1" applyAlignment="1"/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/>
    <xf numFmtId="4" fontId="7" fillId="0" borderId="0" xfId="0" quotePrefix="1" applyNumberFormat="1" applyFont="1" applyAlignment="1"/>
    <xf numFmtId="3" fontId="4" fillId="0" borderId="0" xfId="0" applyNumberFormat="1" applyFont="1" applyAlignment="1">
      <alignment horizontal="center"/>
    </xf>
    <xf numFmtId="4" fontId="2" fillId="0" borderId="0" xfId="0" quotePrefix="1" applyNumberFormat="1" applyFont="1" applyAlignment="1">
      <alignment horizontal="center"/>
    </xf>
    <xf numFmtId="4" fontId="2" fillId="0" borderId="5" xfId="0" applyNumberFormat="1" applyFont="1" applyBorder="1" applyAlignment="1"/>
    <xf numFmtId="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4" fontId="8" fillId="0" borderId="8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4" fontId="0" fillId="2" borderId="0" xfId="0" applyNumberFormat="1" applyFill="1" applyAlignment="1"/>
    <xf numFmtId="0" fontId="8" fillId="0" borderId="0" xfId="0" applyFont="1" applyBorder="1"/>
    <xf numFmtId="4" fontId="8" fillId="2" borderId="17" xfId="0" applyNumberFormat="1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4" fontId="2" fillId="3" borderId="0" xfId="0" quotePrefix="1" applyNumberFormat="1" applyFont="1" applyFill="1" applyAlignment="1"/>
    <xf numFmtId="4" fontId="2" fillId="4" borderId="0" xfId="0" applyNumberFormat="1" applyFont="1" applyFill="1" applyAlignment="1">
      <alignment horizontal="left"/>
    </xf>
    <xf numFmtId="0" fontId="8" fillId="4" borderId="0" xfId="0" applyFont="1" applyFill="1" applyBorder="1"/>
    <xf numFmtId="4" fontId="6" fillId="5" borderId="0" xfId="0" applyNumberFormat="1" applyFont="1" applyFill="1" applyAlignment="1"/>
    <xf numFmtId="0" fontId="8" fillId="5" borderId="0" xfId="0" applyFont="1" applyFill="1" applyBorder="1"/>
    <xf numFmtId="4" fontId="2" fillId="2" borderId="8" xfId="0" applyNumberFormat="1" applyFont="1" applyFill="1" applyBorder="1" applyAlignment="1"/>
    <xf numFmtId="4" fontId="2" fillId="0" borderId="8" xfId="0" applyNumberFormat="1" applyFont="1" applyBorder="1" applyAlignment="1"/>
    <xf numFmtId="4" fontId="2" fillId="0" borderId="1" xfId="0" applyNumberFormat="1" applyFont="1" applyBorder="1" applyAlignment="1"/>
    <xf numFmtId="4" fontId="9" fillId="0" borderId="0" xfId="0" applyNumberFormat="1" applyFont="1" applyAlignment="1"/>
    <xf numFmtId="4" fontId="2" fillId="2" borderId="21" xfId="0" applyNumberFormat="1" applyFont="1" applyFill="1" applyBorder="1" applyAlignment="1"/>
    <xf numFmtId="4" fontId="9" fillId="0" borderId="17" xfId="0" applyNumberFormat="1" applyFont="1" applyBorder="1" applyAlignment="1"/>
    <xf numFmtId="3" fontId="9" fillId="0" borderId="8" xfId="0" applyNumberFormat="1" applyFont="1" applyBorder="1" applyAlignment="1">
      <alignment horizontal="center"/>
    </xf>
    <xf numFmtId="4" fontId="10" fillId="0" borderId="8" xfId="0" applyNumberFormat="1" applyFont="1" applyBorder="1" applyAlignment="1"/>
    <xf numFmtId="3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/>
    <xf numFmtId="4" fontId="8" fillId="0" borderId="0" xfId="0" applyNumberFormat="1" applyFont="1" applyAlignment="1"/>
    <xf numFmtId="4" fontId="9" fillId="2" borderId="8" xfId="0" applyNumberFormat="1" applyFont="1" applyFill="1" applyBorder="1" applyAlignment="1"/>
    <xf numFmtId="4" fontId="3" fillId="0" borderId="9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7" workbookViewId="0">
      <selection activeCell="D35" sqref="D35"/>
    </sheetView>
  </sheetViews>
  <sheetFormatPr baseColWidth="10" defaultRowHeight="14" x14ac:dyDescent="0"/>
  <cols>
    <col min="1" max="1" width="25" style="1" customWidth="1"/>
    <col min="2" max="2" width="20" style="1" customWidth="1"/>
    <col min="3" max="3" width="16.5" style="1" customWidth="1"/>
    <col min="4" max="4" width="18.83203125" style="1" customWidth="1"/>
    <col min="5" max="5" width="18.33203125" style="1" customWidth="1"/>
    <col min="6" max="6" width="14.83203125" style="1" customWidth="1"/>
    <col min="7" max="8" width="12.5" style="1" bestFit="1" customWidth="1"/>
    <col min="9" max="9" width="15.5" style="1" customWidth="1"/>
    <col min="10" max="10" width="6.83203125" style="1" customWidth="1"/>
    <col min="11" max="11" width="9" style="1" customWidth="1"/>
    <col min="12" max="16384" width="10.83203125" style="1"/>
  </cols>
  <sheetData>
    <row r="1" spans="1:6" ht="15" thickBot="1"/>
    <row r="2" spans="1:6" ht="24" thickBot="1">
      <c r="A2" s="67" t="s">
        <v>13</v>
      </c>
      <c r="B2" s="68"/>
      <c r="C2" s="68"/>
      <c r="D2" s="68"/>
      <c r="E2" s="68"/>
      <c r="F2" s="69"/>
    </row>
    <row r="6" spans="1:6" s="3" customFormat="1" ht="18">
      <c r="A6" s="2" t="s">
        <v>7</v>
      </c>
    </row>
    <row r="9" spans="1:6">
      <c r="A9" s="1" t="s">
        <v>12</v>
      </c>
    </row>
    <row r="10" spans="1:6" ht="15" thickBot="1"/>
    <row r="11" spans="1:6" ht="29" thickBot="1">
      <c r="A11" s="4" t="s">
        <v>0</v>
      </c>
      <c r="B11" s="5" t="s">
        <v>5</v>
      </c>
      <c r="C11" s="6" t="s">
        <v>2</v>
      </c>
      <c r="D11" s="6" t="s">
        <v>1</v>
      </c>
      <c r="E11" s="6" t="s">
        <v>3</v>
      </c>
      <c r="F11" s="7" t="s">
        <v>4</v>
      </c>
    </row>
    <row r="12" spans="1:6" ht="15" thickBot="1">
      <c r="A12" s="10"/>
      <c r="B12" s="11" t="s">
        <v>6</v>
      </c>
      <c r="C12" s="12" t="s">
        <v>9</v>
      </c>
      <c r="D12" s="12" t="s">
        <v>10</v>
      </c>
      <c r="E12" s="12" t="s">
        <v>20</v>
      </c>
      <c r="F12" s="13" t="s">
        <v>11</v>
      </c>
    </row>
    <row r="13" spans="1:6">
      <c r="A13" s="15">
        <v>1</v>
      </c>
      <c r="B13" s="9"/>
      <c r="C13" s="9"/>
      <c r="D13" s="9"/>
      <c r="E13" s="9"/>
      <c r="F13" s="9"/>
    </row>
    <row r="14" spans="1:6">
      <c r="A14" s="14">
        <f>+A13+1</f>
        <v>2</v>
      </c>
      <c r="B14" s="8"/>
      <c r="C14" s="8"/>
      <c r="D14" s="8"/>
      <c r="E14" s="8"/>
      <c r="F14" s="8"/>
    </row>
    <row r="15" spans="1:6">
      <c r="A15" s="14">
        <f t="shared" ref="A15:A16" si="0">+A14+1</f>
        <v>3</v>
      </c>
      <c r="B15" s="8"/>
      <c r="C15" s="8"/>
      <c r="D15" s="8"/>
      <c r="E15" s="8"/>
      <c r="F15" s="8"/>
    </row>
    <row r="16" spans="1:6">
      <c r="A16" s="14">
        <f t="shared" si="0"/>
        <v>4</v>
      </c>
      <c r="B16" s="8"/>
      <c r="C16" s="8"/>
      <c r="D16" s="8"/>
      <c r="E16" s="8"/>
      <c r="F16" s="8"/>
    </row>
    <row r="18" spans="1:14" s="3" customFormat="1" ht="18">
      <c r="A18" s="2" t="s">
        <v>8</v>
      </c>
    </row>
    <row r="21" spans="1:14">
      <c r="A21" s="1" t="s">
        <v>12</v>
      </c>
    </row>
    <row r="22" spans="1:14" ht="15" thickBot="1"/>
    <row r="23" spans="1:14" ht="55" thickBot="1">
      <c r="A23" s="34" t="s">
        <v>0</v>
      </c>
      <c r="B23" s="35" t="s">
        <v>5</v>
      </c>
      <c r="C23" s="36" t="s">
        <v>2</v>
      </c>
      <c r="D23" s="36" t="s">
        <v>1</v>
      </c>
      <c r="E23" s="36" t="s">
        <v>3</v>
      </c>
      <c r="F23" s="37" t="s">
        <v>4</v>
      </c>
    </row>
    <row r="24" spans="1:14" ht="21" thickBot="1">
      <c r="A24" s="38"/>
      <c r="B24" s="39" t="s">
        <v>6</v>
      </c>
      <c r="C24" s="40" t="s">
        <v>9</v>
      </c>
      <c r="D24" s="40" t="s">
        <v>10</v>
      </c>
      <c r="E24" s="40" t="s">
        <v>20</v>
      </c>
      <c r="F24" s="41" t="s">
        <v>11</v>
      </c>
      <c r="H24" s="29" t="s">
        <v>24</v>
      </c>
      <c r="K24" s="28"/>
      <c r="L24" s="28" t="s">
        <v>21</v>
      </c>
    </row>
    <row r="25" spans="1:14" ht="18">
      <c r="A25" s="42">
        <v>1</v>
      </c>
      <c r="B25" s="56">
        <v>10000</v>
      </c>
      <c r="C25" s="56">
        <f>+B25*0.05</f>
        <v>500</v>
      </c>
      <c r="D25" s="56">
        <f>+E25-C25</f>
        <v>2320.12</v>
      </c>
      <c r="E25" s="55">
        <v>2820.12</v>
      </c>
      <c r="F25" s="43">
        <f>+B25-D25</f>
        <v>7679.88</v>
      </c>
      <c r="K25" s="27" t="s">
        <v>23</v>
      </c>
      <c r="L25" s="2" t="s">
        <v>22</v>
      </c>
    </row>
    <row r="26" spans="1:14" ht="18">
      <c r="A26" s="44">
        <f>+A25+1</f>
        <v>2</v>
      </c>
      <c r="B26" s="57">
        <f>+F25</f>
        <v>7679.88</v>
      </c>
      <c r="C26" s="56">
        <f t="shared" ref="C26:C28" si="1">+B26*0.05</f>
        <v>383.99400000000003</v>
      </c>
      <c r="D26" s="56">
        <f t="shared" ref="D26:D28" si="2">+E26-C26</f>
        <v>2436.1259999999997</v>
      </c>
      <c r="E26" s="55">
        <v>2820.12</v>
      </c>
      <c r="F26" s="43">
        <f t="shared" ref="F26:F28" si="3">+B26-D26</f>
        <v>5243.7540000000008</v>
      </c>
    </row>
    <row r="27" spans="1:14" ht="18">
      <c r="A27" s="44">
        <f t="shared" ref="A27:A28" si="4">+A26+1</f>
        <v>3</v>
      </c>
      <c r="B27" s="57">
        <f t="shared" ref="B27:B28" si="5">+F26</f>
        <v>5243.7540000000008</v>
      </c>
      <c r="C27" s="56">
        <f t="shared" si="1"/>
        <v>262.18770000000006</v>
      </c>
      <c r="D27" s="56">
        <f t="shared" si="2"/>
        <v>2557.9322999999999</v>
      </c>
      <c r="E27" s="55">
        <v>2820.12</v>
      </c>
      <c r="F27" s="43">
        <f t="shared" si="3"/>
        <v>2685.8217000000009</v>
      </c>
    </row>
    <row r="28" spans="1:14" ht="19" thickBot="1">
      <c r="A28" s="44">
        <f t="shared" si="4"/>
        <v>4</v>
      </c>
      <c r="B28" s="57">
        <f t="shared" si="5"/>
        <v>2685.8217000000009</v>
      </c>
      <c r="C28" s="56">
        <f t="shared" si="1"/>
        <v>134.29108500000004</v>
      </c>
      <c r="D28" s="56">
        <f t="shared" si="2"/>
        <v>2685.8289150000001</v>
      </c>
      <c r="E28" s="59">
        <v>2820.12</v>
      </c>
      <c r="F28" s="43">
        <f t="shared" si="3"/>
        <v>-7.2149999991779623E-3</v>
      </c>
    </row>
    <row r="29" spans="1:14" ht="21" thickBot="1">
      <c r="C29" s="1">
        <f>SUM(C25:C28)</f>
        <v>1280.4727850000002</v>
      </c>
      <c r="E29" s="60">
        <f>SUM(E25:E28)</f>
        <v>11280.48</v>
      </c>
      <c r="H29" s="1" t="s">
        <v>25</v>
      </c>
      <c r="J29" s="31" t="s">
        <v>26</v>
      </c>
      <c r="K29" s="1" t="s">
        <v>27</v>
      </c>
      <c r="L29" s="53">
        <v>0.05</v>
      </c>
    </row>
    <row r="30" spans="1:14" ht="18">
      <c r="L30" s="51" t="s">
        <v>23</v>
      </c>
      <c r="M30" s="50" t="s">
        <v>31</v>
      </c>
      <c r="N30" s="45"/>
    </row>
    <row r="33" spans="8:10" ht="18">
      <c r="H33" s="3" t="s">
        <v>28</v>
      </c>
      <c r="I33" s="30"/>
    </row>
    <row r="34" spans="8:10">
      <c r="H34" s="30"/>
    </row>
    <row r="35" spans="8:10" ht="18">
      <c r="H35" s="3" t="s">
        <v>29</v>
      </c>
      <c r="J35" s="32">
        <v>1</v>
      </c>
    </row>
    <row r="36" spans="8:10" ht="18">
      <c r="J36" s="33" t="s">
        <v>30</v>
      </c>
    </row>
  </sheetData>
  <mergeCells count="1">
    <mergeCell ref="A2:F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D21" sqref="D21"/>
    </sheetView>
  </sheetViews>
  <sheetFormatPr baseColWidth="10" defaultRowHeight="14" x14ac:dyDescent="0"/>
  <cols>
    <col min="1" max="1" width="39" style="1" customWidth="1"/>
    <col min="2" max="2" width="20" style="1" customWidth="1"/>
    <col min="3" max="3" width="16.5" style="1" customWidth="1"/>
    <col min="4" max="4" width="17.33203125" style="1" customWidth="1"/>
    <col min="5" max="5" width="12.5" style="1" bestFit="1" customWidth="1"/>
    <col min="6" max="6" width="14.83203125" style="1" customWidth="1"/>
    <col min="7" max="8" width="12.5" style="1" bestFit="1" customWidth="1"/>
    <col min="9" max="16384" width="10.83203125" style="1"/>
  </cols>
  <sheetData>
    <row r="2" spans="1:6" ht="23">
      <c r="A2" s="26" t="s">
        <v>18</v>
      </c>
    </row>
    <row r="6" spans="1:6" s="3" customFormat="1" ht="18">
      <c r="A6" s="2" t="s">
        <v>19</v>
      </c>
    </row>
    <row r="8" spans="1:6" s="3" customFormat="1" ht="18">
      <c r="A8" s="2" t="s">
        <v>7</v>
      </c>
    </row>
    <row r="11" spans="1:6">
      <c r="A11" s="1" t="s">
        <v>12</v>
      </c>
    </row>
    <row r="12" spans="1:6" ht="15" thickBot="1"/>
    <row r="13" spans="1:6" ht="29" thickBot="1">
      <c r="A13" s="4" t="s">
        <v>0</v>
      </c>
      <c r="B13" s="5" t="s">
        <v>5</v>
      </c>
      <c r="C13" s="6" t="s">
        <v>2</v>
      </c>
      <c r="D13" s="6" t="s">
        <v>1</v>
      </c>
      <c r="E13" s="6" t="s">
        <v>3</v>
      </c>
      <c r="F13" s="7" t="s">
        <v>4</v>
      </c>
    </row>
    <row r="14" spans="1:6" ht="15" thickBot="1">
      <c r="A14" s="10"/>
      <c r="B14" s="11" t="s">
        <v>6</v>
      </c>
      <c r="C14" s="12" t="s">
        <v>9</v>
      </c>
      <c r="D14" s="12" t="s">
        <v>10</v>
      </c>
      <c r="E14" s="12" t="s">
        <v>20</v>
      </c>
      <c r="F14" s="13" t="s">
        <v>11</v>
      </c>
    </row>
    <row r="15" spans="1:6" ht="20">
      <c r="A15" s="61">
        <v>1</v>
      </c>
      <c r="B15" s="62">
        <v>10000</v>
      </c>
      <c r="C15" s="62">
        <f>+B15*0.05</f>
        <v>500</v>
      </c>
      <c r="D15" s="62">
        <f>+B15/4</f>
        <v>2500</v>
      </c>
      <c r="E15" s="62">
        <f>+C15+D15</f>
        <v>3000</v>
      </c>
      <c r="F15" s="62">
        <f>+B15-D15</f>
        <v>7500</v>
      </c>
    </row>
    <row r="16" spans="1:6" ht="20">
      <c r="A16" s="63">
        <f>+A15+1</f>
        <v>2</v>
      </c>
      <c r="B16" s="64">
        <f>+F15</f>
        <v>7500</v>
      </c>
      <c r="C16" s="62">
        <f t="shared" ref="C16:C18" si="0">+B16*0.05</f>
        <v>375</v>
      </c>
      <c r="D16" s="64">
        <v>2500</v>
      </c>
      <c r="E16" s="62">
        <f t="shared" ref="E16:E18" si="1">+C16+D16</f>
        <v>2875</v>
      </c>
      <c r="F16" s="62">
        <f t="shared" ref="F16:F18" si="2">+B16-D16</f>
        <v>5000</v>
      </c>
    </row>
    <row r="17" spans="1:6" ht="20">
      <c r="A17" s="63">
        <f t="shared" ref="A17:A18" si="3">+A16+1</f>
        <v>3</v>
      </c>
      <c r="B17" s="64">
        <f t="shared" ref="B17:B18" si="4">+F16</f>
        <v>5000</v>
      </c>
      <c r="C17" s="62">
        <f t="shared" si="0"/>
        <v>250</v>
      </c>
      <c r="D17" s="64">
        <v>2500</v>
      </c>
      <c r="E17" s="62">
        <f t="shared" si="1"/>
        <v>2750</v>
      </c>
      <c r="F17" s="62">
        <f t="shared" si="2"/>
        <v>2500</v>
      </c>
    </row>
    <row r="18" spans="1:6" ht="20">
      <c r="A18" s="63">
        <f t="shared" si="3"/>
        <v>4</v>
      </c>
      <c r="B18" s="64">
        <f t="shared" si="4"/>
        <v>2500</v>
      </c>
      <c r="C18" s="62">
        <f t="shared" si="0"/>
        <v>125</v>
      </c>
      <c r="D18" s="64">
        <v>2500</v>
      </c>
      <c r="E18" s="62">
        <f t="shared" si="1"/>
        <v>2625</v>
      </c>
      <c r="F18" s="62">
        <f t="shared" si="2"/>
        <v>0</v>
      </c>
    </row>
    <row r="19" spans="1:6" ht="18">
      <c r="E19" s="65">
        <f>SUM(E15:E18)</f>
        <v>11250</v>
      </c>
    </row>
    <row r="20" spans="1:6" s="3" customFormat="1" ht="18">
      <c r="A20" s="2" t="s">
        <v>8</v>
      </c>
    </row>
    <row r="23" spans="1:6" ht="20">
      <c r="A23" s="58" t="s">
        <v>12</v>
      </c>
    </row>
    <row r="24" spans="1:6" ht="15" thickBot="1"/>
    <row r="25" spans="1:6" ht="29" thickBot="1">
      <c r="A25" s="4" t="s">
        <v>0</v>
      </c>
      <c r="B25" s="5" t="s">
        <v>5</v>
      </c>
      <c r="C25" s="6" t="s">
        <v>2</v>
      </c>
      <c r="D25" s="6" t="s">
        <v>1</v>
      </c>
      <c r="E25" s="6" t="s">
        <v>3</v>
      </c>
      <c r="F25" s="7" t="s">
        <v>4</v>
      </c>
    </row>
    <row r="26" spans="1:6" ht="15" thickBot="1">
      <c r="A26" s="10"/>
      <c r="B26" s="11" t="s">
        <v>6</v>
      </c>
      <c r="C26" s="12" t="s">
        <v>9</v>
      </c>
      <c r="D26" s="12" t="s">
        <v>10</v>
      </c>
      <c r="E26" s="12" t="s">
        <v>20</v>
      </c>
      <c r="F26" s="13" t="s">
        <v>11</v>
      </c>
    </row>
    <row r="27" spans="1:6" ht="20">
      <c r="A27" s="61">
        <v>1</v>
      </c>
      <c r="B27" s="62">
        <v>10000</v>
      </c>
      <c r="C27" s="62">
        <f>+B27*0.05</f>
        <v>500</v>
      </c>
      <c r="D27" s="62">
        <f>+E27-C27</f>
        <v>2320.12</v>
      </c>
      <c r="E27" s="66">
        <v>2820.12</v>
      </c>
      <c r="F27" s="62">
        <f>+B27-D27</f>
        <v>7679.88</v>
      </c>
    </row>
    <row r="28" spans="1:6" ht="20">
      <c r="A28" s="63">
        <f>+A27+1</f>
        <v>2</v>
      </c>
      <c r="B28" s="64">
        <f>+F27</f>
        <v>7679.88</v>
      </c>
      <c r="C28" s="62">
        <f t="shared" ref="C28:C30" si="5">+B28*0.05</f>
        <v>383.99400000000003</v>
      </c>
      <c r="D28" s="62">
        <f t="shared" ref="D28:D30" si="6">+E28-C28</f>
        <v>2436.1259999999997</v>
      </c>
      <c r="E28" s="66">
        <v>2820.12</v>
      </c>
      <c r="F28" s="62">
        <f t="shared" ref="F28:F30" si="7">+B28-D28</f>
        <v>5243.7540000000008</v>
      </c>
    </row>
    <row r="29" spans="1:6" ht="20">
      <c r="A29" s="63">
        <f t="shared" ref="A29:A30" si="8">+A28+1</f>
        <v>3</v>
      </c>
      <c r="B29" s="64">
        <f t="shared" ref="B29:B30" si="9">+F28</f>
        <v>5243.7540000000008</v>
      </c>
      <c r="C29" s="62">
        <f t="shared" si="5"/>
        <v>262.18770000000006</v>
      </c>
      <c r="D29" s="62">
        <f t="shared" si="6"/>
        <v>2557.9322999999999</v>
      </c>
      <c r="E29" s="66">
        <v>2820.12</v>
      </c>
      <c r="F29" s="62">
        <f t="shared" si="7"/>
        <v>2685.8217000000009</v>
      </c>
    </row>
    <row r="30" spans="1:6" ht="20">
      <c r="A30" s="63">
        <f t="shared" si="8"/>
        <v>4</v>
      </c>
      <c r="B30" s="64">
        <f t="shared" si="9"/>
        <v>2685.8217000000009</v>
      </c>
      <c r="C30" s="62">
        <f t="shared" si="5"/>
        <v>134.29108500000004</v>
      </c>
      <c r="D30" s="62">
        <f t="shared" si="6"/>
        <v>2685.8289150000001</v>
      </c>
      <c r="E30" s="66">
        <v>2820.12</v>
      </c>
      <c r="F30" s="62">
        <f t="shared" si="7"/>
        <v>-7.2149999991779623E-3</v>
      </c>
    </row>
    <row r="31" spans="1:6" ht="18">
      <c r="E31" s="3">
        <f>SUM(E27:E30)</f>
        <v>11280.48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1" sqref="E11"/>
    </sheetView>
  </sheetViews>
  <sheetFormatPr baseColWidth="10" defaultRowHeight="14" x14ac:dyDescent="0"/>
  <cols>
    <col min="2" max="2" width="21.5" customWidth="1"/>
    <col min="3" max="3" width="16.1640625" customWidth="1"/>
  </cols>
  <sheetData>
    <row r="1" spans="1:8">
      <c r="A1" s="16"/>
      <c r="B1" s="17"/>
      <c r="C1" s="17"/>
      <c r="D1" s="17"/>
      <c r="E1" s="17"/>
      <c r="F1" s="17"/>
      <c r="G1" s="17"/>
      <c r="H1" s="18"/>
    </row>
    <row r="2" spans="1:8">
      <c r="A2" s="19"/>
      <c r="B2" s="20"/>
      <c r="C2" s="20">
        <v>0.05</v>
      </c>
      <c r="D2" s="20"/>
      <c r="E2" s="20">
        <f>+C2/C3</f>
        <v>4.1135123739594097E-2</v>
      </c>
      <c r="F2" s="20"/>
      <c r="G2" s="20"/>
      <c r="H2" s="21"/>
    </row>
    <row r="3" spans="1:8">
      <c r="A3" s="19"/>
      <c r="B3" s="20">
        <v>1</v>
      </c>
      <c r="C3" s="22">
        <f>1.05*1.05*1.05*1.05</f>
        <v>1.2155062500000002</v>
      </c>
      <c r="D3" s="20"/>
      <c r="E3" s="20"/>
      <c r="F3" s="20"/>
      <c r="G3" s="20"/>
      <c r="H3" s="21"/>
    </row>
    <row r="4" spans="1:8">
      <c r="A4" s="19"/>
      <c r="B4" s="20"/>
      <c r="C4" s="20">
        <f>+C3-B3</f>
        <v>0.21550625000000023</v>
      </c>
      <c r="D4" s="20">
        <f>+C2/C4</f>
        <v>0.23201183260346253</v>
      </c>
      <c r="E4" s="20"/>
      <c r="F4" s="20"/>
      <c r="G4" s="20"/>
      <c r="H4" s="21"/>
    </row>
    <row r="5" spans="1:8">
      <c r="A5" s="19"/>
      <c r="B5" s="20"/>
      <c r="C5" s="20"/>
      <c r="D5" s="20"/>
      <c r="E5" s="20"/>
      <c r="F5" s="20"/>
      <c r="G5" s="20"/>
      <c r="H5" s="21"/>
    </row>
    <row r="6" spans="1:8">
      <c r="A6" s="19"/>
      <c r="B6" s="20"/>
      <c r="C6" s="20">
        <v>10000</v>
      </c>
      <c r="D6" s="20">
        <f>+C6*D4</f>
        <v>2320.1183260346252</v>
      </c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>
        <v>48000</v>
      </c>
      <c r="H8" s="21"/>
    </row>
    <row r="9" spans="1:8">
      <c r="A9" s="19"/>
      <c r="B9" s="20"/>
      <c r="C9" s="20"/>
      <c r="D9" s="20"/>
      <c r="E9" s="20">
        <v>32000</v>
      </c>
      <c r="F9" s="20"/>
      <c r="G9" s="20">
        <f>+G8*0.1</f>
        <v>4800</v>
      </c>
      <c r="H9" s="21"/>
    </row>
    <row r="10" spans="1:8">
      <c r="A10" s="19"/>
      <c r="B10" s="20"/>
      <c r="C10" s="20"/>
      <c r="D10" s="20"/>
      <c r="E10" s="20">
        <f>+E9*2</f>
        <v>64000</v>
      </c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 ht="18">
      <c r="A13" s="19"/>
      <c r="B13" s="48" t="s">
        <v>14</v>
      </c>
      <c r="C13" s="48">
        <f>+C3</f>
        <v>1.2155062500000002</v>
      </c>
      <c r="D13" s="46"/>
      <c r="E13" s="20"/>
      <c r="F13" s="20"/>
      <c r="G13" s="20"/>
      <c r="H13" s="21"/>
    </row>
    <row r="14" spans="1:8" ht="18">
      <c r="A14" s="19"/>
      <c r="B14" s="49" t="s">
        <v>15</v>
      </c>
      <c r="C14" s="49">
        <f>1/C13</f>
        <v>0.82270247479188185</v>
      </c>
      <c r="D14" s="46"/>
      <c r="E14" s="20"/>
      <c r="F14" s="20"/>
      <c r="G14" s="20"/>
      <c r="H14" s="21"/>
    </row>
    <row r="15" spans="1:8" ht="18">
      <c r="A15" s="19"/>
      <c r="B15" s="46"/>
      <c r="C15" s="46"/>
      <c r="D15" s="46"/>
      <c r="E15" s="20"/>
      <c r="F15" s="20"/>
      <c r="G15" s="20"/>
      <c r="H15" s="21"/>
    </row>
    <row r="16" spans="1:8" ht="18">
      <c r="A16" s="19"/>
      <c r="B16" s="52" t="s">
        <v>16</v>
      </c>
      <c r="C16" s="52">
        <f>1-C14</f>
        <v>0.17729752520811815</v>
      </c>
      <c r="D16" s="46"/>
      <c r="E16" s="20"/>
      <c r="F16" s="20"/>
      <c r="G16" s="20"/>
      <c r="H16" s="21"/>
    </row>
    <row r="17" spans="1:8" ht="19" thickBot="1">
      <c r="A17" s="19"/>
      <c r="B17" s="46"/>
      <c r="C17" s="46"/>
      <c r="D17" s="46"/>
      <c r="E17" s="20"/>
      <c r="F17" s="20"/>
      <c r="G17" s="20"/>
      <c r="H17" s="21"/>
    </row>
    <row r="18" spans="1:8" ht="19" thickBot="1">
      <c r="A18" s="19">
        <f>+C2</f>
        <v>0.05</v>
      </c>
      <c r="B18" s="54" t="s">
        <v>17</v>
      </c>
      <c r="C18" s="54">
        <f>+C2/C16</f>
        <v>0.28201183260346258</v>
      </c>
      <c r="D18" s="47">
        <f>+C18*C6</f>
        <v>2820.1183260346256</v>
      </c>
      <c r="E18" s="20"/>
      <c r="F18" s="20"/>
      <c r="G18" s="20"/>
      <c r="H18" s="21"/>
    </row>
    <row r="19" spans="1:8" ht="15" thickBot="1">
      <c r="A19" s="23"/>
      <c r="B19" s="24"/>
      <c r="C19" s="24"/>
      <c r="D19" s="24"/>
      <c r="E19" s="24"/>
      <c r="F19" s="24"/>
      <c r="G19" s="24"/>
      <c r="H19" s="2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ENONCE TABLEAU</vt:lpstr>
      <vt:lpstr>corrige</vt:lpstr>
      <vt:lpstr>corrigé actualisation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champa chey</cp:lastModifiedBy>
  <cp:lastPrinted>2018-11-06T09:01:17Z</cp:lastPrinted>
  <dcterms:created xsi:type="dcterms:W3CDTF">2018-09-30T15:14:55Z</dcterms:created>
  <dcterms:modified xsi:type="dcterms:W3CDTF">2020-04-21T16:24:29Z</dcterms:modified>
</cp:coreProperties>
</file>