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samesup1\cesamesup reseau\SAISON 2020 2021\PEDAGOGIE\CLASSES\MCO 2PB\AIDES TECHNIQUES COURS\MEC\COVID 19\"/>
    </mc:Choice>
  </mc:AlternateContent>
  <xr:revisionPtr revIDLastSave="0" documentId="8_{32FA6AFB-42ED-41B4-B46D-57230DE6CD7C}" xr6:coauthVersionLast="45" xr6:coauthVersionMax="45" xr10:uidLastSave="{00000000-0000-0000-0000-000000000000}"/>
  <bookViews>
    <workbookView xWindow="1560" yWindow="1560" windowWidth="21600" windowHeight="11385" xr2:uid="{7F5B8952-8800-4D15-805C-21C32A09E08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O7" i="1"/>
  <c r="O8" i="1"/>
  <c r="O9" i="1"/>
  <c r="O10" i="1"/>
  <c r="O11" i="1"/>
  <c r="O12" i="1"/>
  <c r="O13" i="1"/>
  <c r="P6" i="1"/>
  <c r="O6" i="1"/>
  <c r="M10" i="1"/>
  <c r="M11" i="1"/>
  <c r="M12" i="1"/>
  <c r="M13" i="1"/>
  <c r="L7" i="1"/>
  <c r="L8" i="1"/>
  <c r="L9" i="1"/>
  <c r="L10" i="1"/>
  <c r="L11" i="1"/>
  <c r="L12" i="1"/>
  <c r="L13" i="1"/>
  <c r="M6" i="1"/>
  <c r="L6" i="1"/>
  <c r="K7" i="1"/>
  <c r="N7" i="1" s="1"/>
  <c r="K8" i="1"/>
  <c r="N8" i="1" s="1"/>
  <c r="K9" i="1"/>
  <c r="N9" i="1" s="1"/>
  <c r="K10" i="1"/>
  <c r="N10" i="1" s="1"/>
  <c r="K11" i="1"/>
  <c r="N11" i="1" s="1"/>
  <c r="K12" i="1"/>
  <c r="N12" i="1" s="1"/>
  <c r="K13" i="1"/>
  <c r="N13" i="1" s="1"/>
  <c r="K6" i="1"/>
  <c r="N6" i="1" s="1"/>
  <c r="J7" i="1"/>
  <c r="J8" i="1"/>
  <c r="J9" i="1"/>
  <c r="J10" i="1"/>
  <c r="J11" i="1"/>
  <c r="J12" i="1"/>
  <c r="J13" i="1"/>
  <c r="J6" i="1"/>
  <c r="I7" i="1"/>
  <c r="I8" i="1"/>
  <c r="I9" i="1"/>
  <c r="I10" i="1"/>
  <c r="I11" i="1"/>
  <c r="I12" i="1"/>
  <c r="I13" i="1"/>
  <c r="I6" i="1"/>
  <c r="H7" i="1"/>
  <c r="H8" i="1"/>
  <c r="H9" i="1"/>
  <c r="H10" i="1"/>
  <c r="H11" i="1"/>
  <c r="H12" i="1"/>
  <c r="H13" i="1"/>
  <c r="H6" i="1"/>
  <c r="G7" i="1"/>
  <c r="G8" i="1"/>
  <c r="G9" i="1"/>
  <c r="G10" i="1"/>
  <c r="G11" i="1"/>
  <c r="G12" i="1"/>
  <c r="G13" i="1"/>
  <c r="F7" i="1"/>
  <c r="F8" i="1"/>
  <c r="F9" i="1"/>
  <c r="F10" i="1"/>
  <c r="F11" i="1"/>
  <c r="F12" i="1"/>
  <c r="F13" i="1"/>
  <c r="G6" i="1"/>
  <c r="F6" i="1"/>
  <c r="M9" i="1" l="1"/>
  <c r="P9" i="1" s="1"/>
  <c r="M8" i="1"/>
  <c r="P8" i="1" s="1"/>
  <c r="M7" i="1"/>
  <c r="P7" i="1" s="1"/>
</calcChain>
</file>

<file path=xl/sharedStrings.xml><?xml version="1.0" encoding="utf-8"?>
<sst xmlns="http://schemas.openxmlformats.org/spreadsheetml/2006/main" count="23" uniqueCount="23">
  <si>
    <t>ART DU FIL</t>
  </si>
  <si>
    <t>OBJECT achat</t>
  </si>
  <si>
    <t>CA réa TTC</t>
  </si>
  <si>
    <t>Achat réa</t>
  </si>
  <si>
    <t>TX réal CA</t>
  </si>
  <si>
    <t>tx real  achat</t>
  </si>
  <si>
    <t>tx contrib obj</t>
  </si>
  <si>
    <t>tx cont rea</t>
  </si>
  <si>
    <t>art floral</t>
  </si>
  <si>
    <t>art graphique</t>
  </si>
  <si>
    <t>beaux arts</t>
  </si>
  <si>
    <t>enadrements</t>
  </si>
  <si>
    <t>loisirs creatifs</t>
  </si>
  <si>
    <t>univers enfant</t>
  </si>
  <si>
    <t>total</t>
  </si>
  <si>
    <t xml:space="preserve">CA obj Ht </t>
  </si>
  <si>
    <t>ca rea HT</t>
  </si>
  <si>
    <t>ECARTmarge</t>
  </si>
  <si>
    <t>marge obj</t>
  </si>
  <si>
    <t>marge real</t>
  </si>
  <si>
    <t>tx marque obj</t>
  </si>
  <si>
    <t>tx de marque real</t>
  </si>
  <si>
    <t>OBJE. CATTC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</si>
</sst>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9" fontId="0" fillId="0" borderId="1" xfId="1" applyFont="1" applyBorder="1"/>
    <xf numFmtId="10" fontId="0" fillId="0" borderId="1" xfId="1" applyNumberFormat="1" applyFont="1" applyBorder="1"/>
    <xf numFmtId="1" fontId="0" fillId="0" borderId="1" xfId="0" applyNumberFormat="1" applyBorder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8D90-CA9F-4AEE-8057-78853153117B}">
  <dimension ref="A3:P13"/>
  <sheetViews>
    <sheetView tabSelected="1" workbookViewId="0">
      <selection activeCell="R9" sqref="R9"/>
    </sheetView>
  </sheetViews>
  <sheetFormatPr baseColWidth="10" defaultRowHeight="15" x14ac:dyDescent="0.25"/>
  <cols>
    <col min="1" max="1" width="14.85546875" customWidth="1"/>
    <col min="2" max="2" width="10" customWidth="1"/>
    <col min="4" max="4" width="9.5703125" customWidth="1"/>
    <col min="5" max="5" width="8.5703125" customWidth="1"/>
    <col min="6" max="7" width="8" customWidth="1"/>
    <col min="8" max="8" width="10.140625" customWidth="1"/>
    <col min="9" max="9" width="8.42578125" customWidth="1"/>
    <col min="10" max="10" width="9.85546875" customWidth="1"/>
    <col min="11" max="11" width="9.140625" customWidth="1"/>
    <col min="12" max="12" width="9" customWidth="1"/>
    <col min="13" max="13" width="10.42578125" customWidth="1"/>
    <col min="14" max="14" width="11.85546875" customWidth="1"/>
    <col min="15" max="15" width="10.28515625" customWidth="1"/>
    <col min="16" max="16" width="11.85546875" customWidth="1"/>
  </cols>
  <sheetData>
    <row r="3" spans="1:16" ht="1.5" customHeight="1" x14ac:dyDescent="0.25"/>
    <row r="4" spans="1:16" hidden="1" x14ac:dyDescent="0.25"/>
    <row r="5" spans="1:16" ht="27" customHeight="1" x14ac:dyDescent="0.25">
      <c r="A5" s="6"/>
      <c r="B5" s="7" t="s">
        <v>22</v>
      </c>
      <c r="C5" s="7" t="s">
        <v>2</v>
      </c>
      <c r="D5" s="7" t="s">
        <v>1</v>
      </c>
      <c r="E5" s="7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15</v>
      </c>
      <c r="K5" s="8" t="s">
        <v>16</v>
      </c>
      <c r="L5" s="8" t="s">
        <v>18</v>
      </c>
      <c r="M5" s="8" t="s">
        <v>19</v>
      </c>
      <c r="N5" s="8" t="s">
        <v>17</v>
      </c>
      <c r="O5" s="8" t="s">
        <v>20</v>
      </c>
      <c r="P5" s="8" t="s">
        <v>21</v>
      </c>
    </row>
    <row r="6" spans="1:16" x14ac:dyDescent="0.25">
      <c r="A6" s="2" t="s">
        <v>0</v>
      </c>
      <c r="B6" s="1">
        <v>45000</v>
      </c>
      <c r="C6" s="1">
        <v>36000</v>
      </c>
      <c r="D6" s="1">
        <v>19000</v>
      </c>
      <c r="E6" s="1">
        <v>12000</v>
      </c>
      <c r="F6" s="3">
        <f>C6/B6</f>
        <v>0.8</v>
      </c>
      <c r="G6" s="4">
        <f>E6/D6</f>
        <v>0.63157894736842102</v>
      </c>
      <c r="H6" s="4">
        <f>B6/$B$13</f>
        <v>0.23684210526315788</v>
      </c>
      <c r="I6" s="4">
        <f>C6/$C$13</f>
        <v>0.23076923076923078</v>
      </c>
      <c r="J6" s="5">
        <f>B6/1.2</f>
        <v>37500</v>
      </c>
      <c r="K6" s="5">
        <f>C6/1.2</f>
        <v>30000</v>
      </c>
      <c r="L6" s="5">
        <f>J6-D6</f>
        <v>18500</v>
      </c>
      <c r="M6" s="5">
        <f>K6-E6</f>
        <v>18000</v>
      </c>
      <c r="N6" s="5">
        <f>(K6-E6)-(J6-D6)</f>
        <v>-500</v>
      </c>
      <c r="O6" s="3">
        <f>L6/J6</f>
        <v>0.49333333333333335</v>
      </c>
      <c r="P6" s="3">
        <f>M6/K6</f>
        <v>0.6</v>
      </c>
    </row>
    <row r="7" spans="1:16" x14ac:dyDescent="0.25">
      <c r="A7" s="2" t="s">
        <v>8</v>
      </c>
      <c r="B7" s="1">
        <v>4000</v>
      </c>
      <c r="C7" s="1">
        <v>6000</v>
      </c>
      <c r="D7" s="1">
        <v>1200</v>
      </c>
      <c r="E7" s="1">
        <v>1500</v>
      </c>
      <c r="F7" s="3">
        <f t="shared" ref="F7:F13" si="0">C7/B7</f>
        <v>1.5</v>
      </c>
      <c r="G7" s="4">
        <f t="shared" ref="G7:G13" si="1">E7/D7</f>
        <v>1.25</v>
      </c>
      <c r="H7" s="4">
        <f t="shared" ref="H7:H13" si="2">B7/$B$13</f>
        <v>2.1052631578947368E-2</v>
      </c>
      <c r="I7" s="4">
        <f t="shared" ref="I7:I13" si="3">C7/$C$13</f>
        <v>3.8461538461538464E-2</v>
      </c>
      <c r="J7" s="5">
        <f t="shared" ref="J7:J13" si="4">B7/1.2</f>
        <v>3333.3333333333335</v>
      </c>
      <c r="K7" s="5">
        <f t="shared" ref="K7:K13" si="5">C7/1.2</f>
        <v>5000</v>
      </c>
      <c r="L7" s="5">
        <f t="shared" ref="L7:L13" si="6">J7-D7</f>
        <v>2133.3333333333335</v>
      </c>
      <c r="M7" s="5">
        <f t="shared" ref="M7:M13" si="7">K7-E7</f>
        <v>3500</v>
      </c>
      <c r="N7" s="5">
        <f t="shared" ref="N7:N13" si="8">(K7-E7)-(J7-D7)</f>
        <v>1366.6666666666665</v>
      </c>
      <c r="O7" s="3">
        <f t="shared" ref="O7:O13" si="9">L7/J7</f>
        <v>0.64</v>
      </c>
      <c r="P7" s="3">
        <f t="shared" ref="P7:P13" si="10">M7/K7</f>
        <v>0.7</v>
      </c>
    </row>
    <row r="8" spans="1:16" x14ac:dyDescent="0.25">
      <c r="A8" s="2" t="s">
        <v>9</v>
      </c>
      <c r="B8" s="1">
        <v>25000</v>
      </c>
      <c r="C8" s="1">
        <v>19500</v>
      </c>
      <c r="D8" s="1">
        <v>11000</v>
      </c>
      <c r="E8" s="1">
        <v>10833</v>
      </c>
      <c r="F8" s="3">
        <f t="shared" si="0"/>
        <v>0.78</v>
      </c>
      <c r="G8" s="4">
        <f t="shared" si="1"/>
        <v>0.98481818181818181</v>
      </c>
      <c r="H8" s="4">
        <f t="shared" si="2"/>
        <v>0.13157894736842105</v>
      </c>
      <c r="I8" s="4">
        <f t="shared" si="3"/>
        <v>0.125</v>
      </c>
      <c r="J8" s="5">
        <f t="shared" si="4"/>
        <v>20833.333333333336</v>
      </c>
      <c r="K8" s="5">
        <f t="shared" si="5"/>
        <v>16250</v>
      </c>
      <c r="L8" s="5">
        <f t="shared" si="6"/>
        <v>9833.3333333333358</v>
      </c>
      <c r="M8" s="5">
        <f t="shared" si="7"/>
        <v>5417</v>
      </c>
      <c r="N8" s="5">
        <f t="shared" si="8"/>
        <v>-4416.3333333333358</v>
      </c>
      <c r="O8" s="3">
        <f t="shared" si="9"/>
        <v>0.47200000000000009</v>
      </c>
      <c r="P8" s="3">
        <f t="shared" si="10"/>
        <v>0.33335384615384617</v>
      </c>
    </row>
    <row r="9" spans="1:16" x14ac:dyDescent="0.25">
      <c r="A9" s="2" t="s">
        <v>10</v>
      </c>
      <c r="B9" s="1">
        <v>38000</v>
      </c>
      <c r="C9" s="1">
        <v>27000</v>
      </c>
      <c r="D9" s="1">
        <v>11000</v>
      </c>
      <c r="E9" s="1">
        <v>9000</v>
      </c>
      <c r="F9" s="3">
        <f t="shared" si="0"/>
        <v>0.71052631578947367</v>
      </c>
      <c r="G9" s="4">
        <f t="shared" si="1"/>
        <v>0.81818181818181823</v>
      </c>
      <c r="H9" s="4">
        <f t="shared" si="2"/>
        <v>0.2</v>
      </c>
      <c r="I9" s="4">
        <f t="shared" si="3"/>
        <v>0.17307692307692307</v>
      </c>
      <c r="J9" s="5">
        <f t="shared" si="4"/>
        <v>31666.666666666668</v>
      </c>
      <c r="K9" s="5">
        <f t="shared" si="5"/>
        <v>22500</v>
      </c>
      <c r="L9" s="5">
        <f t="shared" si="6"/>
        <v>20666.666666666668</v>
      </c>
      <c r="M9" s="5">
        <f t="shared" si="7"/>
        <v>13500</v>
      </c>
      <c r="N9" s="5">
        <f t="shared" si="8"/>
        <v>-7166.6666666666679</v>
      </c>
      <c r="O9" s="3">
        <f t="shared" si="9"/>
        <v>0.65263157894736845</v>
      </c>
      <c r="P9" s="3">
        <f t="shared" si="10"/>
        <v>0.6</v>
      </c>
    </row>
    <row r="10" spans="1:16" x14ac:dyDescent="0.25">
      <c r="A10" s="2" t="s">
        <v>11</v>
      </c>
      <c r="B10" s="1">
        <v>45000</v>
      </c>
      <c r="C10" s="1">
        <v>30000</v>
      </c>
      <c r="D10" s="1">
        <v>11000</v>
      </c>
      <c r="E10" s="1">
        <v>7500</v>
      </c>
      <c r="F10" s="3">
        <f t="shared" si="0"/>
        <v>0.66666666666666663</v>
      </c>
      <c r="G10" s="4">
        <f t="shared" si="1"/>
        <v>0.68181818181818177</v>
      </c>
      <c r="H10" s="4">
        <f t="shared" si="2"/>
        <v>0.23684210526315788</v>
      </c>
      <c r="I10" s="4">
        <f t="shared" si="3"/>
        <v>0.19230769230769232</v>
      </c>
      <c r="J10" s="5">
        <f t="shared" si="4"/>
        <v>37500</v>
      </c>
      <c r="K10" s="5">
        <f t="shared" si="5"/>
        <v>25000</v>
      </c>
      <c r="L10" s="5">
        <f t="shared" si="6"/>
        <v>26500</v>
      </c>
      <c r="M10" s="5">
        <f t="shared" si="7"/>
        <v>17500</v>
      </c>
      <c r="N10" s="5">
        <f t="shared" si="8"/>
        <v>-9000</v>
      </c>
      <c r="O10" s="3">
        <f t="shared" si="9"/>
        <v>0.70666666666666667</v>
      </c>
      <c r="P10" s="3">
        <f t="shared" si="10"/>
        <v>0.7</v>
      </c>
    </row>
    <row r="11" spans="1:16" x14ac:dyDescent="0.25">
      <c r="A11" s="2" t="s">
        <v>12</v>
      </c>
      <c r="B11" s="1">
        <v>27000</v>
      </c>
      <c r="C11" s="1">
        <v>30000</v>
      </c>
      <c r="D11" s="1">
        <v>12500</v>
      </c>
      <c r="E11" s="1">
        <v>15000</v>
      </c>
      <c r="F11" s="3">
        <f t="shared" si="0"/>
        <v>1.1111111111111112</v>
      </c>
      <c r="G11" s="4">
        <f t="shared" si="1"/>
        <v>1.2</v>
      </c>
      <c r="H11" s="4">
        <f t="shared" si="2"/>
        <v>0.14210526315789473</v>
      </c>
      <c r="I11" s="4">
        <f t="shared" si="3"/>
        <v>0.19230769230769232</v>
      </c>
      <c r="J11" s="5">
        <f t="shared" si="4"/>
        <v>22500</v>
      </c>
      <c r="K11" s="5">
        <f t="shared" si="5"/>
        <v>25000</v>
      </c>
      <c r="L11" s="5">
        <f t="shared" si="6"/>
        <v>10000</v>
      </c>
      <c r="M11" s="5">
        <f t="shared" si="7"/>
        <v>10000</v>
      </c>
      <c r="N11" s="5">
        <f t="shared" si="8"/>
        <v>0</v>
      </c>
      <c r="O11" s="3">
        <f t="shared" si="9"/>
        <v>0.44444444444444442</v>
      </c>
      <c r="P11" s="3">
        <f t="shared" si="10"/>
        <v>0.4</v>
      </c>
    </row>
    <row r="12" spans="1:16" x14ac:dyDescent="0.25">
      <c r="A12" s="2" t="s">
        <v>13</v>
      </c>
      <c r="B12" s="1">
        <v>6000</v>
      </c>
      <c r="C12" s="1">
        <v>7500</v>
      </c>
      <c r="D12" s="1">
        <v>2500</v>
      </c>
      <c r="E12" s="1">
        <v>3000</v>
      </c>
      <c r="F12" s="3">
        <f t="shared" si="0"/>
        <v>1.25</v>
      </c>
      <c r="G12" s="4">
        <f t="shared" si="1"/>
        <v>1.2</v>
      </c>
      <c r="H12" s="4">
        <f t="shared" si="2"/>
        <v>3.1578947368421054E-2</v>
      </c>
      <c r="I12" s="4">
        <f t="shared" si="3"/>
        <v>4.807692307692308E-2</v>
      </c>
      <c r="J12" s="5">
        <f t="shared" si="4"/>
        <v>5000</v>
      </c>
      <c r="K12" s="5">
        <f t="shared" si="5"/>
        <v>6250</v>
      </c>
      <c r="L12" s="5">
        <f t="shared" si="6"/>
        <v>2500</v>
      </c>
      <c r="M12" s="5">
        <f t="shared" si="7"/>
        <v>3250</v>
      </c>
      <c r="N12" s="5">
        <f t="shared" si="8"/>
        <v>750</v>
      </c>
      <c r="O12" s="3">
        <f t="shared" si="9"/>
        <v>0.5</v>
      </c>
      <c r="P12" s="3">
        <f t="shared" si="10"/>
        <v>0.52</v>
      </c>
    </row>
    <row r="13" spans="1:16" x14ac:dyDescent="0.25">
      <c r="A13" s="2" t="s">
        <v>14</v>
      </c>
      <c r="B13" s="1">
        <v>190000</v>
      </c>
      <c r="C13" s="1">
        <v>156000</v>
      </c>
      <c r="D13" s="1">
        <v>68200</v>
      </c>
      <c r="E13" s="1">
        <v>58833</v>
      </c>
      <c r="F13" s="3">
        <f t="shared" si="0"/>
        <v>0.82105263157894737</v>
      </c>
      <c r="G13" s="4">
        <f t="shared" si="1"/>
        <v>0.86265395894428154</v>
      </c>
      <c r="H13" s="4">
        <f t="shared" si="2"/>
        <v>1</v>
      </c>
      <c r="I13" s="4">
        <f t="shared" si="3"/>
        <v>1</v>
      </c>
      <c r="J13" s="5">
        <f t="shared" si="4"/>
        <v>158333.33333333334</v>
      </c>
      <c r="K13" s="5">
        <f t="shared" si="5"/>
        <v>130000</v>
      </c>
      <c r="L13" s="5">
        <f t="shared" si="6"/>
        <v>90133.333333333343</v>
      </c>
      <c r="M13" s="5">
        <f t="shared" si="7"/>
        <v>71167</v>
      </c>
      <c r="N13" s="5">
        <f t="shared" si="8"/>
        <v>-18966.333333333343</v>
      </c>
      <c r="O13" s="3">
        <f t="shared" si="9"/>
        <v>0.56926315789473692</v>
      </c>
      <c r="P13" s="3">
        <f t="shared" si="10"/>
        <v>0.54743846153846154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Barthélémy</dc:creator>
  <cp:lastModifiedBy>CESAME</cp:lastModifiedBy>
  <dcterms:created xsi:type="dcterms:W3CDTF">2020-10-30T09:30:31Z</dcterms:created>
  <dcterms:modified xsi:type="dcterms:W3CDTF">2020-11-02T08:50:37Z</dcterms:modified>
</cp:coreProperties>
</file>